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ценка реструктуризации" sheetId="8" r:id="rId1"/>
  </sheets>
  <definedNames>
    <definedName name="_xlnm.Print_Titles" localSheetId="0">'оценка реструктуризации'!$7:$10</definedName>
  </definedNames>
  <calcPr calcId="162913"/>
</workbook>
</file>

<file path=xl/calcChain.xml><?xml version="1.0" encoding="utf-8"?>
<calcChain xmlns="http://schemas.openxmlformats.org/spreadsheetml/2006/main">
  <c r="D46" i="8" l="1"/>
  <c r="E46" i="8" l="1"/>
  <c r="F46" i="8"/>
  <c r="G46" i="8"/>
  <c r="H46" i="8"/>
  <c r="I46" i="8"/>
  <c r="J46" i="8"/>
  <c r="K46" i="8"/>
  <c r="C42" i="8"/>
  <c r="C33" i="8"/>
  <c r="C32" i="8"/>
  <c r="C14" i="8"/>
  <c r="A12" i="8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C46" i="8" l="1"/>
</calcChain>
</file>

<file path=xl/sharedStrings.xml><?xml version="1.0" encoding="utf-8"?>
<sst xmlns="http://schemas.openxmlformats.org/spreadsheetml/2006/main" count="53" uniqueCount="53">
  <si>
    <t>№п/п</t>
  </si>
  <si>
    <t>ИТОГО</t>
  </si>
  <si>
    <t>Муниципальный район "Агинский  район"</t>
  </si>
  <si>
    <t>Муниципальный район "Акшинский район"</t>
  </si>
  <si>
    <t>Муниципальный район "А-Заводский  район"</t>
  </si>
  <si>
    <t>Муниципальный район "Балейский  район"</t>
  </si>
  <si>
    <t>Муниципальный район "Борзинский район"</t>
  </si>
  <si>
    <t>Муниципальный район "Г-Заводский  район"</t>
  </si>
  <si>
    <t>Муниципальный район "Дульдургинский  район"</t>
  </si>
  <si>
    <t>Муниципальный район "Забайкальский  район"</t>
  </si>
  <si>
    <t>Муниципальный район "Каларский  район"</t>
  </si>
  <si>
    <t>Муниципальный район "Калганский район"</t>
  </si>
  <si>
    <t>Муниципальный район "Карымский  район"</t>
  </si>
  <si>
    <t>Муниципальный район "Краснокаменский район"</t>
  </si>
  <si>
    <t>Муниципальный район "Красночикойский  район"</t>
  </si>
  <si>
    <t>Муниципальный район "Кыринский  район"</t>
  </si>
  <si>
    <t>Муниципальный район "Могойтуйский район"</t>
  </si>
  <si>
    <t>Муниципальный район "Могочинский район"</t>
  </si>
  <si>
    <t>Муниципальный район "Нерчинский  район"</t>
  </si>
  <si>
    <t>Муниципальный район "Нерчинско-Заводский  район"</t>
  </si>
  <si>
    <t>Муниципальный район "Оловяннинский  район"</t>
  </si>
  <si>
    <t>Муниципальный район "Ононский  район"</t>
  </si>
  <si>
    <t>Муниципальный район "Петровск-Забайкальский  район"</t>
  </si>
  <si>
    <t xml:space="preserve">Муниципальный район "Приаргунский  район" </t>
  </si>
  <si>
    <t>Муниципальный район "Сретенский  район"</t>
  </si>
  <si>
    <t>Муниципальный район "Тунгиро-Олекминский  район"</t>
  </si>
  <si>
    <t xml:space="preserve">Муниципальный район "Тунгокоченский  район" </t>
  </si>
  <si>
    <t>Муниципальный район "Улетовский  район"</t>
  </si>
  <si>
    <t>Муниципальный район "Хилокский  район"</t>
  </si>
  <si>
    <t>Муниципальный район "Чернышевский  район"</t>
  </si>
  <si>
    <t>Муниципальный район "Читинский  район"</t>
  </si>
  <si>
    <t>Муниципальный район "Шелопугинский  район"</t>
  </si>
  <si>
    <t>Муниципальный район "Шилкинский  район"</t>
  </si>
  <si>
    <t>Городской округ "Агинское"</t>
  </si>
  <si>
    <t>Городской округ "Город П-Забайкальский"</t>
  </si>
  <si>
    <t>Городской округ "Город Чита"</t>
  </si>
  <si>
    <t>ЗАТО п.Горный</t>
  </si>
  <si>
    <t>Погашение муниципальными образованиями бюджетных кредитов в 2018-2024 годах</t>
  </si>
  <si>
    <t xml:space="preserve">в рублях </t>
  </si>
  <si>
    <t>Объем долговых обязательств на 01.01.2018</t>
  </si>
  <si>
    <t>объем реструктурированных бюджетных кредитов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</si>
  <si>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</si>
  <si>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</si>
  <si>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</si>
  <si>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</si>
  <si>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</si>
  <si>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</si>
  <si>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</si>
  <si>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к заключению от 15.11.2018</t>
  </si>
  <si>
    <t>№ 116-18/КФ-З-КСП</t>
  </si>
  <si>
    <t>Оценка погашения долговых обязательств по бюджетным кредитам муниципальными районами и городскими округами при их реструктуризации на 2018-2024 годы</t>
  </si>
  <si>
    <t>Наименование муниципального района, городского округа</t>
  </si>
  <si>
    <t>Приложение №27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</si>
</sst>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9" fontId="0" fillId="0" borderId="0" xfId="0" applyNumberFormat="1"/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6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right" vertical="center" wrapText="1" shrinkToFit="1"/>
    </xf>
    <xf numFmtId="0" fontId="1" fillId="0" borderId="0" xfId="0" applyFont="1" applyFill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="70" zoomScaleNormal="70" workbookViewId="0">
      <selection activeCell="A5" sqref="A5:K5"/>
    </sheetView>
  </sheetViews>
  <sheetFormatPr defaultRowHeight="15" x14ac:dyDescent="0.25"/>
  <cols>
    <col min="1" max="1" width="7.28515625" customWidth="1"/>
    <col min="2" max="2" width="59.140625" customWidth="1"/>
    <col min="3" max="4" width="20" customWidth="1"/>
    <col min="5" max="5" width="16.28515625" customWidth="1"/>
    <col min="6" max="6" width="16.7109375" customWidth="1"/>
    <col min="7" max="7" width="16.5703125" customWidth="1"/>
    <col min="8" max="9" width="16.7109375" customWidth="1"/>
    <col min="10" max="10" width="17.5703125" customWidth="1"/>
    <col min="11" max="11" width="16.5703125" customWidth="1"/>
  </cols>
  <sheetData>
    <row r="1" spans="1:12" x14ac:dyDescent="0.25">
      <c r="J1" s="14" t="s">
        <v>52</v>
      </c>
      <c r="K1" s="14"/>
    </row>
    <row r="2" spans="1:12" x14ac:dyDescent="0.25">
      <c r="J2" s="14" t="s">
        <v>48</v>
      </c>
      <c r="K2" s="14"/>
    </row>
    <row r="3" spans="1:12" x14ac:dyDescent="0.25">
      <c r="B3" s="2"/>
      <c r="C3" s="3"/>
      <c r="D3" s="3"/>
      <c r="E3" s="3"/>
      <c r="F3" s="3"/>
      <c r="G3" s="3"/>
      <c r="H3" s="3"/>
      <c r="I3" s="3"/>
      <c r="J3" s="14" t="s">
        <v>49</v>
      </c>
      <c r="K3" s="14"/>
      <c r="L3" s="3"/>
    </row>
    <row r="4" spans="1:12" x14ac:dyDescent="0.25">
      <c r="B4" s="2"/>
      <c r="C4" s="3"/>
      <c r="D4" s="3"/>
      <c r="E4" s="3"/>
      <c r="F4" s="3"/>
      <c r="G4" s="3"/>
      <c r="H4" s="3"/>
      <c r="I4" s="3"/>
      <c r="J4" s="4"/>
      <c r="K4" s="4"/>
      <c r="L4" s="3"/>
    </row>
    <row r="5" spans="1:12" ht="33" customHeight="1" x14ac:dyDescent="0.25">
      <c r="A5" s="20" t="s">
        <v>50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2" x14ac:dyDescent="0.25">
      <c r="K6" s="11" t="s">
        <v>38</v>
      </c>
    </row>
    <row r="7" spans="1:12" x14ac:dyDescent="0.25">
      <c r="A7" s="16" t="s">
        <v>0</v>
      </c>
      <c r="B7" s="15" t="s">
        <v>51</v>
      </c>
      <c r="C7" s="17" t="s">
        <v>39</v>
      </c>
      <c r="D7" s="21" t="s">
        <v>40</v>
      </c>
      <c r="E7" s="18" t="s">
        <v>37</v>
      </c>
      <c r="F7" s="19"/>
      <c r="G7" s="19"/>
      <c r="H7" s="19"/>
      <c r="I7" s="19"/>
      <c r="J7" s="19"/>
      <c r="K7" s="19"/>
    </row>
    <row r="8" spans="1:12" ht="16.5" customHeight="1" x14ac:dyDescent="0.25">
      <c r="A8" s="16"/>
      <c r="B8" s="15"/>
      <c r="C8" s="17"/>
      <c r="D8" s="22"/>
      <c r="E8" s="19"/>
      <c r="F8" s="19"/>
      <c r="G8" s="19"/>
      <c r="H8" s="19"/>
      <c r="I8" s="19"/>
      <c r="J8" s="19"/>
      <c r="K8" s="19"/>
    </row>
    <row r="9" spans="1:12" x14ac:dyDescent="0.25">
      <c r="A9" s="16"/>
      <c r="B9" s="15"/>
      <c r="C9" s="17"/>
      <c r="D9" s="22"/>
      <c r="E9" s="19"/>
      <c r="F9" s="19"/>
      <c r="G9" s="19"/>
      <c r="H9" s="19"/>
      <c r="I9" s="19"/>
      <c r="J9" s="19"/>
      <c r="K9" s="19"/>
    </row>
    <row r="10" spans="1:12" ht="33" customHeight="1" x14ac:dyDescent="0.25">
      <c r="A10" s="16"/>
      <c r="B10" s="15"/>
      <c r="C10" s="17"/>
      <c r="D10" s="23"/>
      <c r="E10" s="5" t="s">
        <v>41</v>
      </c>
      <c r="F10" s="5" t="s">
        <v>42</v>
      </c>
      <c r="G10" s="5" t="s">
        <v>43</v>
      </c>
      <c r="H10" s="5" t="s">
        <v>44</v>
      </c>
      <c r="I10" s="5" t="s">
        <v>45</v>
      </c>
      <c r="J10" s="5" t="s">
        <v>46</v>
      </c>
      <c r="K10" s="6" t="s">
        <v>47</v>
      </c>
    </row>
    <row r="11" spans="1:12" ht="21" customHeight="1" x14ac:dyDescent="0.25">
      <c r="A11" s="7">
        <v>1</v>
      </c>
      <c r="B11" s="12" t="s">
        <v>2</v>
      </c>
      <c r="C11" s="8">
        <v>1476068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</row>
    <row r="12" spans="1:12" ht="21" customHeight="1" x14ac:dyDescent="0.25">
      <c r="A12" s="7">
        <f>A11+1</f>
        <v>2</v>
      </c>
      <c r="B12" s="12" t="s">
        <v>3</v>
      </c>
      <c r="C12" s="8">
        <v>8041567</v>
      </c>
      <c r="D12" s="8">
        <v>8041567</v>
      </c>
      <c r="E12" s="8">
        <v>402078.35</v>
      </c>
      <c r="F12" s="8">
        <v>402078.35</v>
      </c>
      <c r="G12" s="8">
        <v>804156.7</v>
      </c>
      <c r="H12" s="8">
        <v>1608313.4</v>
      </c>
      <c r="I12" s="8">
        <v>1608313.4</v>
      </c>
      <c r="J12" s="8">
        <v>1608313.4</v>
      </c>
      <c r="K12" s="8">
        <v>1608313.4</v>
      </c>
    </row>
    <row r="13" spans="1:12" ht="21" customHeight="1" x14ac:dyDescent="0.25">
      <c r="A13" s="7">
        <f t="shared" ref="A13:A42" si="0">A12+1</f>
        <v>3</v>
      </c>
      <c r="B13" s="12" t="s">
        <v>4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</row>
    <row r="14" spans="1:12" ht="21" customHeight="1" x14ac:dyDescent="0.25">
      <c r="A14" s="7">
        <f t="shared" si="0"/>
        <v>4</v>
      </c>
      <c r="B14" s="12" t="s">
        <v>5</v>
      </c>
      <c r="C14" s="8">
        <f>12566666+3710600</f>
        <v>16277266</v>
      </c>
      <c r="D14" s="8">
        <v>16277266</v>
      </c>
      <c r="E14" s="8">
        <v>813863.3</v>
      </c>
      <c r="F14" s="8">
        <v>813863.3</v>
      </c>
      <c r="G14" s="8">
        <v>1627726.6</v>
      </c>
      <c r="H14" s="8">
        <v>3255453.2</v>
      </c>
      <c r="I14" s="8">
        <v>3255453.2</v>
      </c>
      <c r="J14" s="8">
        <v>3255453.2</v>
      </c>
      <c r="K14" s="8">
        <v>3255453.2</v>
      </c>
    </row>
    <row r="15" spans="1:12" ht="21" customHeight="1" x14ac:dyDescent="0.25">
      <c r="A15" s="7">
        <f t="shared" si="0"/>
        <v>5</v>
      </c>
      <c r="B15" s="12" t="s">
        <v>6</v>
      </c>
      <c r="C15" s="8">
        <v>52620900</v>
      </c>
      <c r="D15" s="8">
        <v>52620900</v>
      </c>
      <c r="E15" s="8">
        <v>2631045</v>
      </c>
      <c r="F15" s="8">
        <v>2631045</v>
      </c>
      <c r="G15" s="8">
        <v>5262090</v>
      </c>
      <c r="H15" s="8">
        <v>10524180</v>
      </c>
      <c r="I15" s="8">
        <v>10524180</v>
      </c>
      <c r="J15" s="8">
        <v>10524180</v>
      </c>
      <c r="K15" s="8">
        <v>10524180</v>
      </c>
    </row>
    <row r="16" spans="1:12" ht="21" customHeight="1" x14ac:dyDescent="0.25">
      <c r="A16" s="7">
        <f t="shared" si="0"/>
        <v>6</v>
      </c>
      <c r="B16" s="12" t="s">
        <v>7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</row>
    <row r="17" spans="1:11" ht="21" customHeight="1" x14ac:dyDescent="0.25">
      <c r="A17" s="7">
        <f t="shared" si="0"/>
        <v>7</v>
      </c>
      <c r="B17" s="12" t="s">
        <v>8</v>
      </c>
      <c r="C17" s="8">
        <v>6196301</v>
      </c>
      <c r="D17" s="8">
        <v>5100001</v>
      </c>
      <c r="E17" s="8">
        <v>255000.1</v>
      </c>
      <c r="F17" s="8">
        <v>255000.1</v>
      </c>
      <c r="G17" s="8">
        <v>510000.1</v>
      </c>
      <c r="H17" s="8">
        <v>1020000.2</v>
      </c>
      <c r="I17" s="8">
        <v>1020000.2</v>
      </c>
      <c r="J17" s="8">
        <v>1020000.2</v>
      </c>
      <c r="K17" s="8">
        <v>1020000.2</v>
      </c>
    </row>
    <row r="18" spans="1:11" ht="21" customHeight="1" x14ac:dyDescent="0.25">
      <c r="A18" s="7">
        <f t="shared" si="0"/>
        <v>8</v>
      </c>
      <c r="B18" s="12" t="s">
        <v>9</v>
      </c>
      <c r="C18" s="8">
        <v>6862680</v>
      </c>
      <c r="D18" s="8">
        <v>6862680</v>
      </c>
      <c r="E18" s="8">
        <v>343134</v>
      </c>
      <c r="F18" s="8">
        <v>343134</v>
      </c>
      <c r="G18" s="8">
        <v>686268</v>
      </c>
      <c r="H18" s="8">
        <v>1372536</v>
      </c>
      <c r="I18" s="8">
        <v>1372536</v>
      </c>
      <c r="J18" s="8">
        <v>1372536</v>
      </c>
      <c r="K18" s="8">
        <v>1372536</v>
      </c>
    </row>
    <row r="19" spans="1:11" ht="21" customHeight="1" x14ac:dyDescent="0.25">
      <c r="A19" s="7">
        <f t="shared" si="0"/>
        <v>9</v>
      </c>
      <c r="B19" s="12" t="s">
        <v>10</v>
      </c>
      <c r="C19" s="8">
        <v>7850000</v>
      </c>
      <c r="D19" s="8">
        <v>7850000</v>
      </c>
      <c r="E19" s="8">
        <v>392500</v>
      </c>
      <c r="F19" s="8">
        <v>392500</v>
      </c>
      <c r="G19" s="8">
        <v>785000</v>
      </c>
      <c r="H19" s="8">
        <v>1570000</v>
      </c>
      <c r="I19" s="8">
        <v>1570000</v>
      </c>
      <c r="J19" s="8">
        <v>1570000</v>
      </c>
      <c r="K19" s="8">
        <v>1570000</v>
      </c>
    </row>
    <row r="20" spans="1:11" ht="21" customHeight="1" x14ac:dyDescent="0.25">
      <c r="A20" s="7">
        <f t="shared" si="0"/>
        <v>10</v>
      </c>
      <c r="B20" s="12" t="s">
        <v>11</v>
      </c>
      <c r="C20" s="8">
        <v>5732724</v>
      </c>
      <c r="D20" s="8">
        <v>5732724</v>
      </c>
      <c r="E20" s="8">
        <v>286636.2</v>
      </c>
      <c r="F20" s="8">
        <v>286636.2</v>
      </c>
      <c r="G20" s="8">
        <v>573272.4</v>
      </c>
      <c r="H20" s="8">
        <v>1146544.8</v>
      </c>
      <c r="I20" s="8">
        <v>1146544.8</v>
      </c>
      <c r="J20" s="8">
        <v>1146544.8</v>
      </c>
      <c r="K20" s="8">
        <v>1146544.8</v>
      </c>
    </row>
    <row r="21" spans="1:11" ht="21" customHeight="1" x14ac:dyDescent="0.25">
      <c r="A21" s="7">
        <f t="shared" si="0"/>
        <v>11</v>
      </c>
      <c r="B21" s="12" t="s">
        <v>12</v>
      </c>
      <c r="C21" s="8">
        <v>4666666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</row>
    <row r="22" spans="1:11" ht="21" customHeight="1" x14ac:dyDescent="0.25">
      <c r="A22" s="7">
        <f t="shared" si="0"/>
        <v>12</v>
      </c>
      <c r="B22" s="12" t="s">
        <v>13</v>
      </c>
      <c r="C22" s="8">
        <v>6555534</v>
      </c>
      <c r="D22" s="8">
        <v>6555534</v>
      </c>
      <c r="E22" s="8">
        <v>327776.7</v>
      </c>
      <c r="F22" s="8">
        <v>327776.7</v>
      </c>
      <c r="G22" s="8">
        <v>655553.4</v>
      </c>
      <c r="H22" s="8">
        <v>1311106.8</v>
      </c>
      <c r="I22" s="8">
        <v>1311106.8</v>
      </c>
      <c r="J22" s="8">
        <v>1311106.8</v>
      </c>
      <c r="K22" s="8">
        <v>1311106.8</v>
      </c>
    </row>
    <row r="23" spans="1:11" ht="21" customHeight="1" x14ac:dyDescent="0.25">
      <c r="A23" s="7">
        <f t="shared" si="0"/>
        <v>13</v>
      </c>
      <c r="B23" s="12" t="s">
        <v>14</v>
      </c>
      <c r="C23" s="8">
        <v>13810001</v>
      </c>
      <c r="D23" s="8">
        <v>11280001</v>
      </c>
      <c r="E23" s="8">
        <v>564000</v>
      </c>
      <c r="F23" s="8">
        <v>564001</v>
      </c>
      <c r="G23" s="8">
        <v>1128000.1000000001</v>
      </c>
      <c r="H23" s="8">
        <v>2256000.2000000002</v>
      </c>
      <c r="I23" s="8">
        <v>2256000.2000000002</v>
      </c>
      <c r="J23" s="8">
        <v>2256000.2000000002</v>
      </c>
      <c r="K23" s="8">
        <v>2256000.2000000002</v>
      </c>
    </row>
    <row r="24" spans="1:11" ht="21" customHeight="1" x14ac:dyDescent="0.25">
      <c r="A24" s="7">
        <f t="shared" si="0"/>
        <v>14</v>
      </c>
      <c r="B24" s="12" t="s">
        <v>15</v>
      </c>
      <c r="C24" s="8">
        <v>9820000</v>
      </c>
      <c r="D24" s="8">
        <v>9820000</v>
      </c>
      <c r="E24" s="8">
        <v>491000</v>
      </c>
      <c r="F24" s="8">
        <v>491000</v>
      </c>
      <c r="G24" s="8">
        <v>982000</v>
      </c>
      <c r="H24" s="8">
        <v>1964000</v>
      </c>
      <c r="I24" s="8">
        <v>1964000</v>
      </c>
      <c r="J24" s="8">
        <v>1964000</v>
      </c>
      <c r="K24" s="8">
        <v>1964000</v>
      </c>
    </row>
    <row r="25" spans="1:11" ht="21" customHeight="1" x14ac:dyDescent="0.25">
      <c r="A25" s="7">
        <f t="shared" si="0"/>
        <v>15</v>
      </c>
      <c r="B25" s="12" t="s">
        <v>16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</row>
    <row r="26" spans="1:11" ht="21" customHeight="1" x14ac:dyDescent="0.25">
      <c r="A26" s="7">
        <f t="shared" si="0"/>
        <v>16</v>
      </c>
      <c r="B26" s="12" t="s">
        <v>17</v>
      </c>
      <c r="C26" s="8">
        <v>0</v>
      </c>
      <c r="D26" s="8"/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</row>
    <row r="27" spans="1:11" ht="21" customHeight="1" x14ac:dyDescent="0.25">
      <c r="A27" s="7">
        <f t="shared" si="0"/>
        <v>17</v>
      </c>
      <c r="B27" s="12" t="s">
        <v>18</v>
      </c>
      <c r="C27" s="8">
        <v>21852367</v>
      </c>
      <c r="D27" s="8">
        <v>21852367</v>
      </c>
      <c r="E27" s="8">
        <v>1092618.3999999999</v>
      </c>
      <c r="F27" s="8">
        <v>1092618.3999999999</v>
      </c>
      <c r="G27" s="8">
        <v>2185236.7000000002</v>
      </c>
      <c r="H27" s="8">
        <v>4370473.4000000004</v>
      </c>
      <c r="I27" s="8">
        <v>4370473.4000000004</v>
      </c>
      <c r="J27" s="8">
        <v>4370473.4000000004</v>
      </c>
      <c r="K27" s="8">
        <v>4370473.4000000004</v>
      </c>
    </row>
    <row r="28" spans="1:11" ht="21" customHeight="1" x14ac:dyDescent="0.25">
      <c r="A28" s="7">
        <f t="shared" si="0"/>
        <v>18</v>
      </c>
      <c r="B28" s="12" t="s">
        <v>19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</row>
    <row r="29" spans="1:11" ht="21" customHeight="1" x14ac:dyDescent="0.25">
      <c r="A29" s="7">
        <f t="shared" si="0"/>
        <v>19</v>
      </c>
      <c r="B29" s="12" t="s">
        <v>20</v>
      </c>
      <c r="C29" s="8">
        <v>10100000</v>
      </c>
      <c r="D29" s="8">
        <v>10100000</v>
      </c>
      <c r="E29" s="8">
        <v>505000</v>
      </c>
      <c r="F29" s="8">
        <v>505000</v>
      </c>
      <c r="G29" s="8">
        <v>1010000</v>
      </c>
      <c r="H29" s="8">
        <v>2020000</v>
      </c>
      <c r="I29" s="8">
        <v>2020000</v>
      </c>
      <c r="J29" s="8">
        <v>2020000</v>
      </c>
      <c r="K29" s="8">
        <v>2020000</v>
      </c>
    </row>
    <row r="30" spans="1:11" ht="21" customHeight="1" x14ac:dyDescent="0.25">
      <c r="A30" s="7">
        <f t="shared" si="0"/>
        <v>20</v>
      </c>
      <c r="B30" s="12" t="s">
        <v>21</v>
      </c>
      <c r="C30" s="8">
        <v>22833268</v>
      </c>
      <c r="D30" s="8">
        <v>18693268</v>
      </c>
      <c r="E30" s="8">
        <v>934663.4</v>
      </c>
      <c r="F30" s="8">
        <v>934663.4</v>
      </c>
      <c r="G30" s="8">
        <v>1869326.8</v>
      </c>
      <c r="H30" s="8">
        <v>3738653.6</v>
      </c>
      <c r="I30" s="8">
        <v>3738653.6</v>
      </c>
      <c r="J30" s="8">
        <v>3738653.6</v>
      </c>
      <c r="K30" s="8">
        <v>3738653.6</v>
      </c>
    </row>
    <row r="31" spans="1:11" ht="21" customHeight="1" x14ac:dyDescent="0.25">
      <c r="A31" s="7">
        <f t="shared" si="0"/>
        <v>21</v>
      </c>
      <c r="B31" s="12" t="s">
        <v>22</v>
      </c>
      <c r="C31" s="8">
        <v>3300000</v>
      </c>
      <c r="D31" s="8">
        <v>3300000</v>
      </c>
      <c r="E31" s="8">
        <v>165000</v>
      </c>
      <c r="F31" s="8">
        <v>165000</v>
      </c>
      <c r="G31" s="8">
        <v>330000</v>
      </c>
      <c r="H31" s="8">
        <v>660000</v>
      </c>
      <c r="I31" s="8">
        <v>660000</v>
      </c>
      <c r="J31" s="8">
        <v>660000</v>
      </c>
      <c r="K31" s="8">
        <v>660000</v>
      </c>
    </row>
    <row r="32" spans="1:11" ht="21" customHeight="1" x14ac:dyDescent="0.25">
      <c r="A32" s="7">
        <f t="shared" si="0"/>
        <v>22</v>
      </c>
      <c r="B32" s="12" t="s">
        <v>23</v>
      </c>
      <c r="C32" s="8">
        <f>6666666+4753300</f>
        <v>11419966</v>
      </c>
      <c r="D32" s="8">
        <v>11419966</v>
      </c>
      <c r="E32" s="8">
        <v>570998.30000000005</v>
      </c>
      <c r="F32" s="8">
        <v>570998.30000000005</v>
      </c>
      <c r="G32" s="8">
        <v>1141996.6000000001</v>
      </c>
      <c r="H32" s="8">
        <v>2283993.2000000002</v>
      </c>
      <c r="I32" s="8">
        <v>2283993.2000000002</v>
      </c>
      <c r="J32" s="8">
        <v>2283993.2000000002</v>
      </c>
      <c r="K32" s="8">
        <v>2283993.2000000002</v>
      </c>
    </row>
    <row r="33" spans="1:11" ht="21" customHeight="1" x14ac:dyDescent="0.25">
      <c r="A33" s="7">
        <f t="shared" si="0"/>
        <v>23</v>
      </c>
      <c r="B33" s="12" t="s">
        <v>24</v>
      </c>
      <c r="C33" s="8">
        <f>28473333+3439600</f>
        <v>31912933</v>
      </c>
      <c r="D33" s="8">
        <v>31912933</v>
      </c>
      <c r="E33" s="8">
        <v>1595646.65</v>
      </c>
      <c r="F33" s="8">
        <v>1595646.65</v>
      </c>
      <c r="G33" s="8">
        <v>3191293.3</v>
      </c>
      <c r="H33" s="8">
        <v>6382586.5999999996</v>
      </c>
      <c r="I33" s="8">
        <v>6382586.5999999996</v>
      </c>
      <c r="J33" s="8">
        <v>6382586.5999999996</v>
      </c>
      <c r="K33" s="8">
        <v>6382586.5999999996</v>
      </c>
    </row>
    <row r="34" spans="1:11" ht="21" customHeight="1" x14ac:dyDescent="0.25">
      <c r="A34" s="7">
        <f t="shared" si="0"/>
        <v>24</v>
      </c>
      <c r="B34" s="12" t="s">
        <v>25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</row>
    <row r="35" spans="1:11" ht="21" customHeight="1" x14ac:dyDescent="0.25">
      <c r="A35" s="7">
        <f t="shared" si="0"/>
        <v>25</v>
      </c>
      <c r="B35" s="12" t="s">
        <v>26</v>
      </c>
      <c r="C35" s="8">
        <v>44686984.399999999</v>
      </c>
      <c r="D35" s="8">
        <v>36350080</v>
      </c>
      <c r="E35" s="8">
        <v>1817504</v>
      </c>
      <c r="F35" s="8">
        <v>1817504</v>
      </c>
      <c r="G35" s="8">
        <v>3635008</v>
      </c>
      <c r="H35" s="8">
        <v>7270016</v>
      </c>
      <c r="I35" s="8">
        <v>7270016</v>
      </c>
      <c r="J35" s="8">
        <v>7270016</v>
      </c>
      <c r="K35" s="8">
        <v>7270016</v>
      </c>
    </row>
    <row r="36" spans="1:11" ht="21" customHeight="1" x14ac:dyDescent="0.25">
      <c r="A36" s="7">
        <f t="shared" si="0"/>
        <v>26</v>
      </c>
      <c r="B36" s="12" t="s">
        <v>27</v>
      </c>
      <c r="C36" s="8">
        <v>28688168</v>
      </c>
      <c r="D36" s="8">
        <v>21119100</v>
      </c>
      <c r="E36" s="8">
        <v>1055955</v>
      </c>
      <c r="F36" s="8">
        <v>1055955</v>
      </c>
      <c r="G36" s="8">
        <v>2111910</v>
      </c>
      <c r="H36" s="8">
        <v>4223820</v>
      </c>
      <c r="I36" s="8">
        <v>4223820</v>
      </c>
      <c r="J36" s="8">
        <v>4223820</v>
      </c>
      <c r="K36" s="8">
        <v>4223820</v>
      </c>
    </row>
    <row r="37" spans="1:11" ht="21" customHeight="1" x14ac:dyDescent="0.25">
      <c r="A37" s="7">
        <f t="shared" si="0"/>
        <v>27</v>
      </c>
      <c r="B37" s="12" t="s">
        <v>28</v>
      </c>
      <c r="C37" s="8">
        <v>43789668</v>
      </c>
      <c r="D37" s="8">
        <v>40300000</v>
      </c>
      <c r="E37" s="8">
        <v>2015000</v>
      </c>
      <c r="F37" s="8">
        <v>2015000</v>
      </c>
      <c r="G37" s="8">
        <v>4030000</v>
      </c>
      <c r="H37" s="8">
        <v>8060000</v>
      </c>
      <c r="I37" s="8">
        <v>8060000</v>
      </c>
      <c r="J37" s="8">
        <v>8060000</v>
      </c>
      <c r="K37" s="8">
        <v>8060000</v>
      </c>
    </row>
    <row r="38" spans="1:11" ht="21" customHeight="1" x14ac:dyDescent="0.25">
      <c r="A38" s="7">
        <f t="shared" si="0"/>
        <v>28</v>
      </c>
      <c r="B38" s="12" t="s">
        <v>29</v>
      </c>
      <c r="C38" s="8">
        <v>23722467</v>
      </c>
      <c r="D38" s="8">
        <v>16691601</v>
      </c>
      <c r="E38" s="8">
        <v>834580.1</v>
      </c>
      <c r="F38" s="8">
        <v>834580.1</v>
      </c>
      <c r="G38" s="8">
        <v>1669160.1</v>
      </c>
      <c r="H38" s="8">
        <v>3338320.2</v>
      </c>
      <c r="I38" s="8">
        <v>3338320.2</v>
      </c>
      <c r="J38" s="8">
        <v>3338320.2</v>
      </c>
      <c r="K38" s="8">
        <v>3338320.2</v>
      </c>
    </row>
    <row r="39" spans="1:11" ht="21" customHeight="1" x14ac:dyDescent="0.25">
      <c r="A39" s="7">
        <f t="shared" si="0"/>
        <v>29</v>
      </c>
      <c r="B39" s="12" t="s">
        <v>30</v>
      </c>
      <c r="C39" s="8">
        <v>4849668</v>
      </c>
      <c r="D39" s="8">
        <v>4849668</v>
      </c>
      <c r="E39" s="8">
        <v>242483.4</v>
      </c>
      <c r="F39" s="8">
        <v>242483.4</v>
      </c>
      <c r="G39" s="8">
        <v>484966.8</v>
      </c>
      <c r="H39" s="8">
        <v>969933.6</v>
      </c>
      <c r="I39" s="8">
        <v>969933.6</v>
      </c>
      <c r="J39" s="8">
        <v>969933.6</v>
      </c>
      <c r="K39" s="8">
        <v>969933.6</v>
      </c>
    </row>
    <row r="40" spans="1:11" ht="21" customHeight="1" x14ac:dyDescent="0.25">
      <c r="A40" s="7">
        <f t="shared" si="0"/>
        <v>30</v>
      </c>
      <c r="B40" s="12" t="s">
        <v>31</v>
      </c>
      <c r="C40" s="8">
        <v>8000000</v>
      </c>
      <c r="D40" s="8">
        <v>8000000</v>
      </c>
      <c r="E40" s="8">
        <v>400000</v>
      </c>
      <c r="F40" s="8">
        <v>400000</v>
      </c>
      <c r="G40" s="8">
        <v>800000</v>
      </c>
      <c r="H40" s="8">
        <v>1600000</v>
      </c>
      <c r="I40" s="8">
        <v>1600000</v>
      </c>
      <c r="J40" s="8">
        <v>1600000</v>
      </c>
      <c r="K40" s="8">
        <v>1600000</v>
      </c>
    </row>
    <row r="41" spans="1:11" ht="21" customHeight="1" x14ac:dyDescent="0.25">
      <c r="A41" s="7">
        <f t="shared" si="0"/>
        <v>31</v>
      </c>
      <c r="B41" s="12" t="s">
        <v>32</v>
      </c>
      <c r="C41" s="8">
        <v>38042040</v>
      </c>
      <c r="D41" s="8">
        <v>38042040</v>
      </c>
      <c r="E41" s="8">
        <v>1902102</v>
      </c>
      <c r="F41" s="8">
        <v>1902102</v>
      </c>
      <c r="G41" s="8">
        <v>3804204</v>
      </c>
      <c r="H41" s="8">
        <v>7608408</v>
      </c>
      <c r="I41" s="8">
        <v>7608408</v>
      </c>
      <c r="J41" s="8">
        <v>7608408</v>
      </c>
      <c r="K41" s="8">
        <v>7608408</v>
      </c>
    </row>
    <row r="42" spans="1:11" ht="21" customHeight="1" x14ac:dyDescent="0.25">
      <c r="A42" s="7">
        <f t="shared" si="0"/>
        <v>32</v>
      </c>
      <c r="B42" s="12" t="s">
        <v>33</v>
      </c>
      <c r="C42" s="8">
        <f>996700</f>
        <v>996700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</row>
    <row r="43" spans="1:11" ht="21" customHeight="1" x14ac:dyDescent="0.25">
      <c r="A43" s="7">
        <v>33</v>
      </c>
      <c r="B43" s="12" t="s">
        <v>34</v>
      </c>
      <c r="C43" s="8">
        <v>36281267</v>
      </c>
      <c r="D43" s="8">
        <v>36281267</v>
      </c>
      <c r="E43" s="8">
        <v>1814063.4</v>
      </c>
      <c r="F43" s="8">
        <v>1814063.4</v>
      </c>
      <c r="G43" s="8">
        <v>3628126.7</v>
      </c>
      <c r="H43" s="8">
        <v>7256253.4000000004</v>
      </c>
      <c r="I43" s="8">
        <v>7256253.4000000004</v>
      </c>
      <c r="J43" s="8">
        <v>7256253.4000000004</v>
      </c>
      <c r="K43" s="8">
        <v>7256253.4000000004</v>
      </c>
    </row>
    <row r="44" spans="1:11" ht="21" customHeight="1" x14ac:dyDescent="0.25">
      <c r="A44" s="7">
        <v>34</v>
      </c>
      <c r="B44" s="12" t="s">
        <v>35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</row>
    <row r="45" spans="1:11" ht="21" customHeight="1" x14ac:dyDescent="0.25">
      <c r="A45" s="7">
        <v>35</v>
      </c>
      <c r="B45" s="12" t="s">
        <v>36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</row>
    <row r="46" spans="1:11" ht="21" customHeight="1" x14ac:dyDescent="0.25">
      <c r="A46" s="9"/>
      <c r="B46" s="13" t="s">
        <v>1</v>
      </c>
      <c r="C46" s="10">
        <f>SUM(C11:C45)</f>
        <v>470385203.39999998</v>
      </c>
      <c r="D46" s="10">
        <f>SUM(D11:D45)</f>
        <v>429052963</v>
      </c>
      <c r="E46" s="10">
        <f t="shared" ref="E46:K46" si="1">SUM(E11:E45)</f>
        <v>21452648.300000001</v>
      </c>
      <c r="F46" s="10">
        <f t="shared" si="1"/>
        <v>21452649.300000001</v>
      </c>
      <c r="G46" s="10">
        <f t="shared" si="1"/>
        <v>42905296.300000004</v>
      </c>
      <c r="H46" s="10">
        <f t="shared" si="1"/>
        <v>85810592.600000009</v>
      </c>
      <c r="I46" s="10">
        <f t="shared" si="1"/>
        <v>85810592.600000009</v>
      </c>
      <c r="J46" s="10">
        <f t="shared" si="1"/>
        <v>85810592.600000009</v>
      </c>
      <c r="K46" s="10">
        <f t="shared" si="1"/>
        <v>85810592.600000009</v>
      </c>
    </row>
    <row r="47" spans="1:11" x14ac:dyDescent="0.25">
      <c r="E47" s="1"/>
      <c r="F47" s="1"/>
      <c r="G47" s="1"/>
      <c r="H47" s="1"/>
    </row>
  </sheetData>
  <mergeCells count="9">
    <mergeCell ref="J1:K1"/>
    <mergeCell ref="J2:K2"/>
    <mergeCell ref="J3:K3"/>
    <mergeCell ref="B7:B10"/>
    <mergeCell ref="A7:A10"/>
    <mergeCell ref="C7:C10"/>
    <mergeCell ref="E7:K9"/>
    <mergeCell ref="A5:K5"/>
    <mergeCell ref="D7:D10"/>
  </mergeCells>
  <pageMargins left="0.31496062992125984" right="0.31496062992125984" top="0.78740157480314965" bottom="0.35433070866141736" header="0.31496062992125984" footer="0.31496062992125984"/>
  <pageSetup paperSize="9" scale="61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реструктуризации</vt:lpstr>
      <vt:lpstr>'оценка реструктуризации'!Заголовки_для_печати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2018-11-14T08:52:43Z</dcterms:modified>
</cp:coreProperties>
</file>